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C132" i="1"/>
  <c r="C122" i="1"/>
  <c r="C120" i="1"/>
  <c r="C114" i="1"/>
  <c r="C111" i="1"/>
  <c r="C108" i="1"/>
  <c r="H46" i="1" l="1"/>
  <c r="H23" i="1"/>
  <c r="H47" i="1"/>
  <c r="H28" i="1"/>
  <c r="H24" i="1" l="1"/>
  <c r="H57" i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<sst xmlns="http://schemas.openxmlformats.org/spreadsheetml/2006/main" count="192" uniqueCount="130">
  <si>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</si>
  <si>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</si>
  <si>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</si>
  <si>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</si>
  <si>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</si>
  <si>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</si>
  <si>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</si>
  <si>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</si>
  <si>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</si>
  <si>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</si>
  <si>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</si>
  <si>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</si>
  <si>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</si>
  <si>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</si>
  <si>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</si>
  <si>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</si>
  <si>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</si>
  <si>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</si>
  <si>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</si>
  <si>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</si>
  <si>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</si>
  <si>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</si>
  <si>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</si>
  <si>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</si>
  <si>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</si>
  <si>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</si>
  <si>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</si>
  <si>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</si>
  <si>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</si>
  <si>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</si>
  <si>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23.09.2024</t>
  </si>
  <si>
    <t>Primljena i neutrošena participacija od 23.09.2024</t>
  </si>
  <si>
    <t xml:space="preserve">Dana 23.09.2024.godine Dom zdravlja Požarevac je izvršio plaćanje prema dobavljačima: </t>
  </si>
  <si>
    <t>JKP ViK</t>
  </si>
  <si>
    <t>Sektor</t>
  </si>
  <si>
    <t>Auto centar Mihajlović</t>
  </si>
  <si>
    <t>AMD Pobeda</t>
  </si>
  <si>
    <t>Agatel</t>
  </si>
  <si>
    <t>Lavija</t>
  </si>
  <si>
    <t>Razvigor</t>
  </si>
  <si>
    <t>Rudnik- gradnja</t>
  </si>
  <si>
    <t>Vujić STR</t>
  </si>
  <si>
    <t>Auto servis Dule</t>
  </si>
  <si>
    <t>Dunav osiguranje</t>
  </si>
  <si>
    <t>Elektroluk- 012</t>
  </si>
  <si>
    <t>Infolab</t>
  </si>
  <si>
    <t>NIPD Reč naroda</t>
  </si>
  <si>
    <t>Perla</t>
  </si>
  <si>
    <t>Print SR</t>
  </si>
  <si>
    <t>Tip Top</t>
  </si>
  <si>
    <t>TS Hemija</t>
  </si>
  <si>
    <t>Tehnomarket</t>
  </si>
  <si>
    <t>JKP Komunalne službe</t>
  </si>
  <si>
    <t>NIS</t>
  </si>
  <si>
    <t>Elektroprivreda TE-KO</t>
  </si>
  <si>
    <t>Toplifikacija JP</t>
  </si>
  <si>
    <t>Aqva Marija</t>
  </si>
  <si>
    <t>Neo yu- dent</t>
  </si>
  <si>
    <t xml:space="preserve">Profil STR </t>
  </si>
  <si>
    <t>MV elektro</t>
  </si>
  <si>
    <t>NOV- KOM Elektro</t>
  </si>
  <si>
    <t>Neodent</t>
  </si>
  <si>
    <t>19-1-128873-08202106</t>
  </si>
  <si>
    <t>24-RN001001096</t>
  </si>
  <si>
    <t>202400140047</t>
  </si>
  <si>
    <t>06-P/2024</t>
  </si>
  <si>
    <t>R-0885/24VP</t>
  </si>
  <si>
    <t>868/2024</t>
  </si>
  <si>
    <t>77-1-24</t>
  </si>
  <si>
    <t>19/24</t>
  </si>
  <si>
    <t>24-F01-00269</t>
  </si>
  <si>
    <t>94/2024</t>
  </si>
  <si>
    <t>51-1147-5226124</t>
  </si>
  <si>
    <t>51-1147-5226224</t>
  </si>
  <si>
    <t>51-1147-5225824</t>
  </si>
  <si>
    <t>51-1147-5225524</t>
  </si>
  <si>
    <t>51-1147-5226024</t>
  </si>
  <si>
    <t>51-1147-5225724</t>
  </si>
  <si>
    <t>51-1147-5226524</t>
  </si>
  <si>
    <t>51-1147-5225924</t>
  </si>
  <si>
    <t>FAMP-516-MPM/24</t>
  </si>
  <si>
    <t>5213-2024-TU-1518</t>
  </si>
  <si>
    <t>899/2024</t>
  </si>
  <si>
    <t>898/2024</t>
  </si>
  <si>
    <t>907/2024</t>
  </si>
  <si>
    <t>1-910/2024-1</t>
  </si>
  <si>
    <t>24-F02-00792</t>
  </si>
  <si>
    <t>405/14872</t>
  </si>
  <si>
    <t>42/24</t>
  </si>
  <si>
    <t>24-POS-01367</t>
  </si>
  <si>
    <t>24-POS-01370</t>
  </si>
  <si>
    <t>24-POS-01379</t>
  </si>
  <si>
    <t>24-POS-01389</t>
  </si>
  <si>
    <t>24-POS-01392</t>
  </si>
  <si>
    <t>IF24-0471</t>
  </si>
  <si>
    <t>IF24-0470</t>
  </si>
  <si>
    <t>IF24-0467</t>
  </si>
  <si>
    <t>IF24-0468</t>
  </si>
  <si>
    <t>89/2024</t>
  </si>
  <si>
    <t>90/2024</t>
  </si>
  <si>
    <t>1283624</t>
  </si>
  <si>
    <t>1283724</t>
  </si>
  <si>
    <t>1283524</t>
  </si>
  <si>
    <t>1207724</t>
  </si>
  <si>
    <t>1207424</t>
  </si>
  <si>
    <t>1207624</t>
  </si>
  <si>
    <t>1207524</t>
  </si>
  <si>
    <t>869/2024</t>
  </si>
  <si>
    <t>912/2024</t>
  </si>
  <si>
    <t>9005711153</t>
  </si>
  <si>
    <t>9005716872</t>
  </si>
  <si>
    <t>9005687341</t>
  </si>
  <si>
    <t>9005684268</t>
  </si>
  <si>
    <t>TEKO28193/1/2024/501</t>
  </si>
  <si>
    <t>OG2/2024-3460</t>
  </si>
  <si>
    <t>OG2/2024-3461</t>
  </si>
  <si>
    <t>772/2024</t>
  </si>
  <si>
    <t>24-POS-09262</t>
  </si>
  <si>
    <t>24-POS-10914</t>
  </si>
  <si>
    <t>1633/24</t>
  </si>
  <si>
    <t>68-PO1-1-558/2024</t>
  </si>
  <si>
    <t>68-PO1-1-784/2024</t>
  </si>
  <si>
    <t>12470</t>
  </si>
  <si>
    <t>12/2024</t>
  </si>
  <si>
    <t>2024-10780</t>
  </si>
  <si>
    <t>UKUPNO MATERIJALNI TROŠKOVI</t>
  </si>
  <si>
    <t>UKUPNO SANITETSKI MATERIJAL- PO TREBOVANJU</t>
  </si>
  <si>
    <t>UKUPNO ENERGENTI- PO TREBOVANJU</t>
  </si>
  <si>
    <t>UKUPNO SANITETSKI MATERIJAL- ZUBNO-PO TREBOVANJU</t>
  </si>
  <si>
    <t>UKUPNO MATERIJALNI TROŠKOVI- 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</si>
</sst>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  <xf numFmtId="4" fontId="9" fillId="0" borderId="5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2"/>
  <sheetViews>
    <sheetView tabSelected="1" topLeftCell="B1" zoomScaleNormal="100" workbookViewId="0">
      <selection activeCell="H54" sqref="H5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45558</v>
      </c>
      <c r="H12" s="12">
        <v>962161.66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45558</v>
      </c>
      <c r="H13" s="1">
        <f>H14+H29-H37-H50</f>
        <v>692814.20000000135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45558</v>
      </c>
      <c r="H14" s="2">
        <f>SUM(H15:H28)</f>
        <v>3825043.120000001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32472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f>679308.12+1298761.16</f>
        <v>1978069.2799999998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</f>
        <v>1330599.5200000003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</f>
        <v>239236.32000000015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45558</v>
      </c>
      <c r="H29" s="2">
        <f>H30+H31+H32+H33+H35+H36+H34</f>
        <v>372994.06999999995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288669.2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11176</f>
        <v>11176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45558</v>
      </c>
      <c r="H37" s="3">
        <f>SUM(H38:H49)</f>
        <v>3216553.79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32472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f>679308.12+1298761.16</f>
        <v>1978069.2799999998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1206012.51</f>
        <v>1206012.51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45558</v>
      </c>
      <c r="H50" s="3">
        <f>SUM(H51:H56)</f>
        <v>288669.2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f>9960+218709.2+60000</f>
        <v>288669.2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45558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</f>
        <v>269347.4600000002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/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962161.66000000155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60114.77</v>
      </c>
      <c r="D63" s="56" t="s">
        <v>62</v>
      </c>
    </row>
    <row r="64" spans="2:12" x14ac:dyDescent="0.25">
      <c r="B64" s="54" t="s">
        <v>34</v>
      </c>
      <c r="C64" s="55">
        <v>4032</v>
      </c>
      <c r="D64" s="56" t="s">
        <v>63</v>
      </c>
    </row>
    <row r="65" spans="2:4" x14ac:dyDescent="0.25">
      <c r="B65" s="54" t="s">
        <v>35</v>
      </c>
      <c r="C65" s="55">
        <v>17450</v>
      </c>
      <c r="D65" s="56" t="s">
        <v>64</v>
      </c>
    </row>
    <row r="66" spans="2:4" x14ac:dyDescent="0.25">
      <c r="B66" s="54" t="s">
        <v>36</v>
      </c>
      <c r="C66" s="55">
        <v>6000</v>
      </c>
      <c r="D66" s="56" t="s">
        <v>65</v>
      </c>
    </row>
    <row r="67" spans="2:4" x14ac:dyDescent="0.25">
      <c r="B67" s="54" t="s">
        <v>37</v>
      </c>
      <c r="C67" s="55">
        <v>5400</v>
      </c>
      <c r="D67" s="56" t="s">
        <v>66</v>
      </c>
    </row>
    <row r="68" spans="2:4" x14ac:dyDescent="0.25">
      <c r="B68" s="54" t="s">
        <v>38</v>
      </c>
      <c r="C68" s="55">
        <v>7320</v>
      </c>
      <c r="D68" s="56" t="s">
        <v>67</v>
      </c>
    </row>
    <row r="69" spans="2:4" x14ac:dyDescent="0.25">
      <c r="B69" s="54" t="s">
        <v>39</v>
      </c>
      <c r="C69" s="55">
        <v>8000</v>
      </c>
      <c r="D69" s="56" t="s">
        <v>68</v>
      </c>
    </row>
    <row r="70" spans="2:4" x14ac:dyDescent="0.25">
      <c r="B70" s="54" t="s">
        <v>40</v>
      </c>
      <c r="C70" s="55">
        <v>80256</v>
      </c>
      <c r="D70" s="56" t="s">
        <v>69</v>
      </c>
    </row>
    <row r="71" spans="2:4" x14ac:dyDescent="0.25">
      <c r="B71" s="54" t="s">
        <v>41</v>
      </c>
      <c r="C71" s="55">
        <v>11000</v>
      </c>
      <c r="D71" s="56" t="s">
        <v>70</v>
      </c>
    </row>
    <row r="72" spans="2:4" x14ac:dyDescent="0.25">
      <c r="B72" s="54" t="s">
        <v>42</v>
      </c>
      <c r="C72" s="55">
        <v>44370</v>
      </c>
      <c r="D72" s="56" t="s">
        <v>71</v>
      </c>
    </row>
    <row r="73" spans="2:4" x14ac:dyDescent="0.25">
      <c r="B73" s="54" t="s">
        <v>43</v>
      </c>
      <c r="C73" s="55">
        <v>29760.18</v>
      </c>
      <c r="D73" s="56" t="s">
        <v>72</v>
      </c>
    </row>
    <row r="74" spans="2:4" x14ac:dyDescent="0.25">
      <c r="B74" s="54" t="s">
        <v>43</v>
      </c>
      <c r="C74" s="55">
        <v>1584</v>
      </c>
      <c r="D74" s="56" t="s">
        <v>73</v>
      </c>
    </row>
    <row r="75" spans="2:4" x14ac:dyDescent="0.25">
      <c r="B75" s="54" t="s">
        <v>43</v>
      </c>
      <c r="C75" s="55">
        <v>3351.72</v>
      </c>
      <c r="D75" s="56" t="s">
        <v>74</v>
      </c>
    </row>
    <row r="76" spans="2:4" x14ac:dyDescent="0.25">
      <c r="B76" s="54" t="s">
        <v>43</v>
      </c>
      <c r="C76" s="55">
        <v>6392.73</v>
      </c>
      <c r="D76" s="56" t="s">
        <v>75</v>
      </c>
    </row>
    <row r="77" spans="2:4" x14ac:dyDescent="0.25">
      <c r="B77" s="54" t="s">
        <v>43</v>
      </c>
      <c r="C77" s="55">
        <v>15934.77</v>
      </c>
      <c r="D77" s="56" t="s">
        <v>76</v>
      </c>
    </row>
    <row r="78" spans="2:4" x14ac:dyDescent="0.25">
      <c r="B78" s="54" t="s">
        <v>43</v>
      </c>
      <c r="C78" s="55">
        <v>3111.8</v>
      </c>
      <c r="D78" s="56" t="s">
        <v>77</v>
      </c>
    </row>
    <row r="79" spans="2:4" x14ac:dyDescent="0.25">
      <c r="B79" s="54" t="s">
        <v>43</v>
      </c>
      <c r="C79" s="55">
        <v>2291.2199999999998</v>
      </c>
      <c r="D79" s="56" t="s">
        <v>78</v>
      </c>
    </row>
    <row r="80" spans="2:4" x14ac:dyDescent="0.25">
      <c r="B80" s="54" t="s">
        <v>43</v>
      </c>
      <c r="C80" s="55">
        <v>11022.48</v>
      </c>
      <c r="D80" s="56" t="s">
        <v>79</v>
      </c>
    </row>
    <row r="81" spans="2:4" x14ac:dyDescent="0.25">
      <c r="B81" s="54" t="s">
        <v>44</v>
      </c>
      <c r="C81" s="55">
        <v>13750</v>
      </c>
      <c r="D81" s="56" t="s">
        <v>80</v>
      </c>
    </row>
    <row r="82" spans="2:4" x14ac:dyDescent="0.25">
      <c r="B82" s="54" t="s">
        <v>45</v>
      </c>
      <c r="C82" s="55">
        <v>210000</v>
      </c>
      <c r="D82" s="56" t="s">
        <v>81</v>
      </c>
    </row>
    <row r="83" spans="2:4" x14ac:dyDescent="0.25">
      <c r="B83" s="54" t="s">
        <v>38</v>
      </c>
      <c r="C83" s="55">
        <v>3660</v>
      </c>
      <c r="D83" s="56" t="s">
        <v>82</v>
      </c>
    </row>
    <row r="84" spans="2:4" x14ac:dyDescent="0.25">
      <c r="B84" s="54" t="s">
        <v>38</v>
      </c>
      <c r="C84" s="55">
        <v>35750</v>
      </c>
      <c r="D84" s="56" t="s">
        <v>83</v>
      </c>
    </row>
    <row r="85" spans="2:4" x14ac:dyDescent="0.25">
      <c r="B85" s="54" t="s">
        <v>38</v>
      </c>
      <c r="C85" s="55">
        <v>97200</v>
      </c>
      <c r="D85" s="56" t="s">
        <v>84</v>
      </c>
    </row>
    <row r="86" spans="2:4" x14ac:dyDescent="0.25">
      <c r="B86" s="54" t="s">
        <v>46</v>
      </c>
      <c r="C86" s="55">
        <v>17000</v>
      </c>
      <c r="D86" s="56" t="s">
        <v>85</v>
      </c>
    </row>
    <row r="87" spans="2:4" x14ac:dyDescent="0.25">
      <c r="B87" s="54" t="s">
        <v>47</v>
      </c>
      <c r="C87" s="55">
        <v>1790</v>
      </c>
      <c r="D87" s="56" t="s">
        <v>86</v>
      </c>
    </row>
    <row r="88" spans="2:4" x14ac:dyDescent="0.25">
      <c r="B88" s="54" t="s">
        <v>48</v>
      </c>
      <c r="C88" s="55">
        <v>92820</v>
      </c>
      <c r="D88" s="56" t="s">
        <v>87</v>
      </c>
    </row>
    <row r="89" spans="2:4" x14ac:dyDescent="0.25">
      <c r="B89" s="54" t="s">
        <v>49</v>
      </c>
      <c r="C89" s="55">
        <v>38106</v>
      </c>
      <c r="D89" s="56" t="s">
        <v>88</v>
      </c>
    </row>
    <row r="90" spans="2:4" x14ac:dyDescent="0.25">
      <c r="B90" s="54" t="s">
        <v>50</v>
      </c>
      <c r="C90" s="55">
        <v>44530</v>
      </c>
      <c r="D90" s="56" t="s">
        <v>89</v>
      </c>
    </row>
    <row r="91" spans="2:4" x14ac:dyDescent="0.25">
      <c r="B91" s="54" t="s">
        <v>50</v>
      </c>
      <c r="C91" s="55">
        <v>34000</v>
      </c>
      <c r="D91" s="56" t="s">
        <v>90</v>
      </c>
    </row>
    <row r="92" spans="2:4" x14ac:dyDescent="0.25">
      <c r="B92" s="54" t="s">
        <v>50</v>
      </c>
      <c r="C92" s="55">
        <v>36000</v>
      </c>
      <c r="D92" s="56" t="s">
        <v>91</v>
      </c>
    </row>
    <row r="93" spans="2:4" x14ac:dyDescent="0.25">
      <c r="B93" s="54" t="s">
        <v>50</v>
      </c>
      <c r="C93" s="55">
        <v>7300</v>
      </c>
      <c r="D93" s="56" t="s">
        <v>92</v>
      </c>
    </row>
    <row r="94" spans="2:4" x14ac:dyDescent="0.25">
      <c r="B94" s="54" t="s">
        <v>50</v>
      </c>
      <c r="C94" s="55">
        <v>40950</v>
      </c>
      <c r="D94" s="56" t="s">
        <v>93</v>
      </c>
    </row>
    <row r="95" spans="2:4" x14ac:dyDescent="0.25">
      <c r="B95" s="54" t="s">
        <v>51</v>
      </c>
      <c r="C95" s="55">
        <v>800</v>
      </c>
      <c r="D95" s="56" t="s">
        <v>94</v>
      </c>
    </row>
    <row r="96" spans="2:4" x14ac:dyDescent="0.25">
      <c r="B96" s="54" t="s">
        <v>51</v>
      </c>
      <c r="C96" s="55">
        <v>6200</v>
      </c>
      <c r="D96" s="56" t="s">
        <v>95</v>
      </c>
    </row>
    <row r="97" spans="2:4" x14ac:dyDescent="0.25">
      <c r="B97" s="54" t="s">
        <v>51</v>
      </c>
      <c r="C97" s="55">
        <v>4400</v>
      </c>
      <c r="D97" s="56" t="s">
        <v>96</v>
      </c>
    </row>
    <row r="98" spans="2:4" x14ac:dyDescent="0.25">
      <c r="B98" s="54" t="s">
        <v>51</v>
      </c>
      <c r="C98" s="55">
        <v>2200</v>
      </c>
      <c r="D98" s="56" t="s">
        <v>97</v>
      </c>
    </row>
    <row r="99" spans="2:4" x14ac:dyDescent="0.25">
      <c r="B99" s="54" t="s">
        <v>42</v>
      </c>
      <c r="C99" s="55">
        <v>41185</v>
      </c>
      <c r="D99" s="56" t="s">
        <v>98</v>
      </c>
    </row>
    <row r="100" spans="2:4" x14ac:dyDescent="0.25">
      <c r="B100" s="54" t="s">
        <v>42</v>
      </c>
      <c r="C100" s="55">
        <v>10330</v>
      </c>
      <c r="D100" s="56" t="s">
        <v>99</v>
      </c>
    </row>
    <row r="101" spans="2:4" x14ac:dyDescent="0.25">
      <c r="B101" s="54" t="s">
        <v>52</v>
      </c>
      <c r="C101" s="55">
        <v>12351.68</v>
      </c>
      <c r="D101" s="56" t="s">
        <v>100</v>
      </c>
    </row>
    <row r="102" spans="2:4" x14ac:dyDescent="0.25">
      <c r="B102" s="54" t="s">
        <v>52</v>
      </c>
      <c r="C102" s="55">
        <v>667.92</v>
      </c>
      <c r="D102" s="56" t="s">
        <v>101</v>
      </c>
    </row>
    <row r="103" spans="2:4" x14ac:dyDescent="0.25">
      <c r="B103" s="54" t="s">
        <v>52</v>
      </c>
      <c r="C103" s="55">
        <v>261.36</v>
      </c>
      <c r="D103" s="56" t="s">
        <v>102</v>
      </c>
    </row>
    <row r="104" spans="2:4" x14ac:dyDescent="0.25">
      <c r="B104" s="54" t="s">
        <v>52</v>
      </c>
      <c r="C104" s="55">
        <v>396.88</v>
      </c>
      <c r="D104" s="56" t="s">
        <v>103</v>
      </c>
    </row>
    <row r="105" spans="2:4" x14ac:dyDescent="0.25">
      <c r="B105" s="54" t="s">
        <v>52</v>
      </c>
      <c r="C105" s="55">
        <v>52756</v>
      </c>
      <c r="D105" s="56" t="s">
        <v>104</v>
      </c>
    </row>
    <row r="106" spans="2:4" x14ac:dyDescent="0.25">
      <c r="B106" s="54" t="s">
        <v>52</v>
      </c>
      <c r="C106" s="55">
        <v>52272</v>
      </c>
      <c r="D106" s="56" t="s">
        <v>105</v>
      </c>
    </row>
    <row r="107" spans="2:4" x14ac:dyDescent="0.25">
      <c r="B107" s="54" t="s">
        <v>52</v>
      </c>
      <c r="C107" s="55">
        <v>31944</v>
      </c>
      <c r="D107" s="56" t="s">
        <v>106</v>
      </c>
    </row>
    <row r="108" spans="2:4" x14ac:dyDescent="0.25">
      <c r="B108" s="58" t="s">
        <v>125</v>
      </c>
      <c r="C108" s="57">
        <f>SUM(C63:C107)</f>
        <v>1206012.5099999998</v>
      </c>
      <c r="D108" s="56"/>
    </row>
    <row r="109" spans="2:4" x14ac:dyDescent="0.25">
      <c r="B109" s="54" t="s">
        <v>38</v>
      </c>
      <c r="C109" s="55">
        <v>14760</v>
      </c>
      <c r="D109" s="56" t="s">
        <v>107</v>
      </c>
    </row>
    <row r="110" spans="2:4" x14ac:dyDescent="0.25">
      <c r="B110" s="54" t="s">
        <v>38</v>
      </c>
      <c r="C110" s="55">
        <v>17712</v>
      </c>
      <c r="D110" s="56" t="s">
        <v>108</v>
      </c>
    </row>
    <row r="111" spans="2:4" x14ac:dyDescent="0.25">
      <c r="B111" s="59" t="s">
        <v>126</v>
      </c>
      <c r="C111" s="57">
        <f>SUM(C109:C110)</f>
        <v>32472</v>
      </c>
      <c r="D111" s="56"/>
    </row>
    <row r="112" spans="2:4" x14ac:dyDescent="0.25">
      <c r="B112" s="54" t="s">
        <v>53</v>
      </c>
      <c r="C112" s="55">
        <v>654846.44999999995</v>
      </c>
      <c r="D112" s="56" t="s">
        <v>109</v>
      </c>
    </row>
    <row r="113" spans="2:4" x14ac:dyDescent="0.25">
      <c r="B113" s="54" t="s">
        <v>53</v>
      </c>
      <c r="C113" s="55">
        <v>24461.67</v>
      </c>
      <c r="D113" s="56" t="s">
        <v>110</v>
      </c>
    </row>
    <row r="114" spans="2:4" x14ac:dyDescent="0.25">
      <c r="B114" s="58" t="s">
        <v>127</v>
      </c>
      <c r="C114" s="57">
        <f>SUM(C112:C113)</f>
        <v>679308.12</v>
      </c>
      <c r="D114" s="56"/>
    </row>
    <row r="115" spans="2:4" x14ac:dyDescent="0.25">
      <c r="B115" s="54" t="s">
        <v>53</v>
      </c>
      <c r="C115" s="55">
        <v>25575.439999999999</v>
      </c>
      <c r="D115" s="56" t="s">
        <v>111</v>
      </c>
    </row>
    <row r="116" spans="2:4" x14ac:dyDescent="0.25">
      <c r="B116" s="54" t="s">
        <v>53</v>
      </c>
      <c r="C116" s="55">
        <v>791703.59</v>
      </c>
      <c r="D116" s="56" t="s">
        <v>112</v>
      </c>
    </row>
    <row r="117" spans="2:4" x14ac:dyDescent="0.25">
      <c r="B117" s="54" t="s">
        <v>54</v>
      </c>
      <c r="C117" s="55">
        <v>28795.17</v>
      </c>
      <c r="D117" s="56" t="s">
        <v>113</v>
      </c>
    </row>
    <row r="118" spans="2:4" x14ac:dyDescent="0.25">
      <c r="B118" s="54" t="s">
        <v>55</v>
      </c>
      <c r="C118" s="55">
        <v>300068.68</v>
      </c>
      <c r="D118" s="56" t="s">
        <v>114</v>
      </c>
    </row>
    <row r="119" spans="2:4" x14ac:dyDescent="0.25">
      <c r="B119" s="54" t="s">
        <v>55</v>
      </c>
      <c r="C119" s="55">
        <v>152618.28</v>
      </c>
      <c r="D119" s="56" t="s">
        <v>115</v>
      </c>
    </row>
    <row r="120" spans="2:4" x14ac:dyDescent="0.25">
      <c r="B120" s="58" t="s">
        <v>127</v>
      </c>
      <c r="C120" s="57">
        <f>SUM(C115:C119)</f>
        <v>1298761.1599999999</v>
      </c>
      <c r="D120" s="56"/>
    </row>
    <row r="121" spans="2:4" x14ac:dyDescent="0.25">
      <c r="B121" s="54" t="s">
        <v>38</v>
      </c>
      <c r="C121" s="55">
        <v>9960</v>
      </c>
      <c r="D121" s="56" t="s">
        <v>116</v>
      </c>
    </row>
    <row r="122" spans="2:4" x14ac:dyDescent="0.25">
      <c r="B122" s="59" t="s">
        <v>128</v>
      </c>
      <c r="C122" s="57">
        <f>SUM(C121)</f>
        <v>9960</v>
      </c>
      <c r="D122" s="56"/>
    </row>
    <row r="123" spans="2:4" x14ac:dyDescent="0.25">
      <c r="B123" s="54" t="s">
        <v>56</v>
      </c>
      <c r="C123" s="55">
        <v>8650</v>
      </c>
      <c r="D123" s="56" t="s">
        <v>117</v>
      </c>
    </row>
    <row r="124" spans="2:4" x14ac:dyDescent="0.25">
      <c r="B124" s="54" t="s">
        <v>56</v>
      </c>
      <c r="C124" s="55">
        <v>8650</v>
      </c>
      <c r="D124" s="56" t="s">
        <v>118</v>
      </c>
    </row>
    <row r="125" spans="2:4" x14ac:dyDescent="0.25">
      <c r="B125" s="54" t="s">
        <v>57</v>
      </c>
      <c r="C125" s="55">
        <v>68880</v>
      </c>
      <c r="D125" s="56" t="s">
        <v>119</v>
      </c>
    </row>
    <row r="126" spans="2:4" x14ac:dyDescent="0.25">
      <c r="B126" s="54" t="s">
        <v>58</v>
      </c>
      <c r="C126" s="55">
        <v>7200</v>
      </c>
      <c r="D126" s="56" t="s">
        <v>120</v>
      </c>
    </row>
    <row r="127" spans="2:4" x14ac:dyDescent="0.25">
      <c r="B127" s="54" t="s">
        <v>58</v>
      </c>
      <c r="C127" s="55">
        <v>4800</v>
      </c>
      <c r="D127" s="56" t="s">
        <v>121</v>
      </c>
    </row>
    <row r="128" spans="2:4" x14ac:dyDescent="0.25">
      <c r="B128" s="54" t="s">
        <v>59</v>
      </c>
      <c r="C128" s="55">
        <v>75</v>
      </c>
      <c r="D128" s="56" t="s">
        <v>122</v>
      </c>
    </row>
    <row r="129" spans="2:4" x14ac:dyDescent="0.25">
      <c r="B129" s="54" t="s">
        <v>59</v>
      </c>
      <c r="C129" s="55">
        <v>1150</v>
      </c>
      <c r="D129" s="56" t="s">
        <v>122</v>
      </c>
    </row>
    <row r="130" spans="2:4" x14ac:dyDescent="0.25">
      <c r="B130" s="54" t="s">
        <v>60</v>
      </c>
      <c r="C130" s="55">
        <v>29600</v>
      </c>
      <c r="D130" s="56" t="s">
        <v>123</v>
      </c>
    </row>
    <row r="131" spans="2:4" x14ac:dyDescent="0.25">
      <c r="B131" s="54" t="s">
        <v>61</v>
      </c>
      <c r="C131" s="55">
        <v>89704.2</v>
      </c>
      <c r="D131" s="56" t="s">
        <v>124</v>
      </c>
    </row>
    <row r="132" spans="2:4" x14ac:dyDescent="0.25">
      <c r="B132" s="58" t="s">
        <v>129</v>
      </c>
      <c r="C132" s="57">
        <f>SUM(C123:C131)</f>
        <v>218709.2</v>
      </c>
      <c r="D132" s="5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2024-09-24T12:28:17Z</dcterms:modified>
  <cp:category/>
  <cp:contentStatus/>
</cp:coreProperties>
</file>